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SLG033\Desktop\〇公営企業関係\R4\経営比較分析関係\〇提出\"/>
    </mc:Choice>
  </mc:AlternateContent>
  <xr:revisionPtr revIDLastSave="0" documentId="13_ncr:1_{4BC2BE58-6B1F-432F-8226-62D4CBEA8040}" xr6:coauthVersionLast="43" xr6:coauthVersionMax="43" xr10:uidLastSave="{00000000-0000-0000-0000-000000000000}"/>
  <workbookProtection workbookAlgorithmName="SHA-512" workbookHashValue="UjFsHqVabfTaOE25Ho9hfqprO+AWHUA4wNslK0eb3cbvT2BoEyDOgTSAhld6rWquu3AsTQfA0msoUsRoR5r5jg==" workbookSaltValue="MAlaiwRchIrYTnSkGNUKWw=="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BB10" i="4"/>
  <c r="AT10" i="4"/>
  <c r="AL10" i="4"/>
  <c r="W10" i="4"/>
  <c r="P10" i="4"/>
  <c r="I10" i="4"/>
  <c r="BB8" i="4"/>
  <c r="AT8" i="4"/>
  <c r="AL8" i="4"/>
  <c r="W8" i="4"/>
  <c r="P8" i="4"/>
  <c r="B6"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<sst xmlns="http://schemas.openxmlformats.org/spreadsheetml/2006/main" count="236" uniqueCount="120">
  <si>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</si>
  <si>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</si>
  <si>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</si>
  <si>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</si>
  <si>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</si>
  <si>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</si>
  <si>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</si>
  <si>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</si>
  <si>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</si>
  <si>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</si>
  <si>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</si>
  <si>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</si>
  <si>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</si>
  <si>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</si>
  <si>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</si>
  <si>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</si>
  <si>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</si>
  <si>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</si>
  <si>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</si>
  <si>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</si>
  <si>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</si>
  <si>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</si>
  <si>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</si>
  <si>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</si>
  <si>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</si>
  <si>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</si>
  <si>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</si>
  <si>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</si>
  <si>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</si>
  <si>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</si>
  <si>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</si>
  <si>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</si>
  <si>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</si>
  <si>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</si>
  <si>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</si>
  <si>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</si>
  <si>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</si>
  <si>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</si>
  <si>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</si>
  <si>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</si>
  <si>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</si>
  <si>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</si>
  <si>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</si>
  <si>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</si>
  <si>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</si>
  <si>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</si>
  <si>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</si>
  <si>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</si>
  <si>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</si>
  <si>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</si>
  <si>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</si>
  <si>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</si>
  <si>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</si>
  <si>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</si>
  <si>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</si>
  <si>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</si>
  <si>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</si>
  <si>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</si>
  <si>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</si>
  <si>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</si>
  <si>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</si>
  <si>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</si>
  <si>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</si>
  <si>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</si>
  <si>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</si>
  <si>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</si>
  <si>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</si>
  <si>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</si>
  <si>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</si>
  <si>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</si>
  <si>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</si>
  <si>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</si>
  <si>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</si>
  <si>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</si>
  <si>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</si>
  <si>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</si>
  <si>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</si>
  <si>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</si>
  <si>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</si>
  <si>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</si>
  <si>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</si>
  <si>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</si>
  <si>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</si>
  <si>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</si>
  <si>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</si>
  <si>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</si>
  <si>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</si>
  <si>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</si>
  <si>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</si>
  <si>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</si>
  <si>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</si>
  <si>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</si>
  <si>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</si>
  <si>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</si>
  <si>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</si>
  <si>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</si>
  <si>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</si>
  <si>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新篠津村</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</si>
  <si>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</si>
  <si>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</si>
  <si>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</si>
  <si>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</si>
  <si>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</si>
  <si>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</si>
  <si>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</si>
  <si>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</si>
  <si>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</si>
  <si>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</si>
  <si>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</si>
  <si>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</si>
  <si>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</si>
  <si>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</si>
  <si>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</si>
  <si>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</si>
  <si>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</si>
  <si>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</si>
  <si>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</si>
  <si>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中長期的に考えると老朽化による施設等の整備が必要になってくるため計画的な運営を図る。</t>
    <rPh sb="1" eb="5">
      <t>チュウチョウキテキ</t>
    </rPh>
    <rPh sb="6" eb="7">
      <t>カンガ</t>
    </rPh>
    <rPh sb="10" eb="13">
      <t>ロウキュウカ</t>
    </rPh>
    <rPh sb="16" eb="18">
      <t>シセツ</t>
    </rPh>
    <rPh sb="18" eb="19">
      <t>ナド</t>
    </rPh>
    <rPh sb="20" eb="22">
      <t>セイビ</t>
    </rPh>
    <rPh sb="23" eb="25">
      <t>ヒツヨウ</t>
    </rPh>
    <rPh sb="33" eb="36">
      <t>ケイカクテキ</t>
    </rPh>
    <rPh sb="37" eb="39">
      <t>ウンエイ</t>
    </rPh>
    <rPh sb="40" eb="41">
      <t>ハカ</t>
    </rPh>
    <phoneticPr fontId="4"/>
  </si>
  <si>
    <t>　計画的な運営を図り経費の縮減に努め改善に向けた経営の健全化を図る。</t>
    <rPh sb="1" eb="4">
      <t>ケイカクテキ</t>
    </rPh>
    <rPh sb="5" eb="7">
      <t>ウンエイ</t>
    </rPh>
    <rPh sb="8" eb="9">
      <t>ハカ</t>
    </rPh>
    <rPh sb="10" eb="12">
      <t>ケイヒ</t>
    </rPh>
    <rPh sb="13" eb="15">
      <t>シュクゲン</t>
    </rPh>
    <rPh sb="16" eb="17">
      <t>ツト</t>
    </rPh>
    <rPh sb="18" eb="20">
      <t>カイゼン</t>
    </rPh>
    <rPh sb="21" eb="22">
      <t>ム</t>
    </rPh>
    <rPh sb="24" eb="26">
      <t>ケイエイ</t>
    </rPh>
    <rPh sb="27" eb="30">
      <t>ケンゼンカ</t>
    </rPh>
    <rPh sb="31" eb="32">
      <t>ハカ</t>
    </rPh>
    <phoneticPr fontId="4"/>
  </si>
  <si>
    <t>　収益的収支比率が近年90％程度で推移しており実質赤字となっているため、改全に向けた効率的な経営の健全化を図る必要がある。</t>
    <rPh sb="1" eb="8">
      <t>シュウエキテキシュウシヒリツ</t>
    </rPh>
    <rPh sb="9" eb="11">
      <t>キンネン</t>
    </rPh>
    <rPh sb="14" eb="16">
      <t>テイド</t>
    </rPh>
    <rPh sb="17" eb="19">
      <t>スイイ</t>
    </rPh>
    <rPh sb="23" eb="25">
      <t>ジッシツ</t>
    </rPh>
    <rPh sb="25" eb="27">
      <t>アカジ</t>
    </rPh>
    <rPh sb="36" eb="38">
      <t>カイゼン</t>
    </rPh>
    <rPh sb="39" eb="40">
      <t>ム</t>
    </rPh>
    <rPh sb="42" eb="45">
      <t>コウリツテキ</t>
    </rPh>
    <rPh sb="46" eb="48">
      <t>ケイエイ</t>
    </rPh>
    <rPh sb="49" eb="52">
      <t>ケンゼンカ</t>
    </rPh>
    <rPh sb="53" eb="54">
      <t>ハカ</t>
    </rPh>
    <rPh sb="55" eb="5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</si>
</sst>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A6-4FC3-BCF5-99FBADD4C9E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0.01</c:v>
                </c:pt>
              </c:numCache>
            </c:numRef>
          </c:val>
          <c:smooth val="0"/>
          <c:extLst>
            <c:ext xmlns:c16="http://schemas.microsoft.com/office/drawing/2014/chart" uri="{C3380CC4-5D6E-409C-BE32-E72D297353CC}">
              <c16:uniqueId val="{00000001-D6A6-4FC3-BCF5-99FBADD4C9E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61.73</c:v>
                </c:pt>
                <c:pt idx="1">
                  <c:v>86.73</c:v>
                </c:pt>
                <c:pt idx="2">
                  <c:v>85.03</c:v>
                </c:pt>
                <c:pt idx="3">
                  <c:v>90.59</c:v>
                </c:pt>
                <c:pt idx="4">
                  <c:v>88.43</c:v>
                </c:pt>
              </c:numCache>
            </c:numRef>
          </c:val>
          <c:extLst>
            <c:ext xmlns:c16="http://schemas.microsoft.com/office/drawing/2014/chart" uri="{C3380CC4-5D6E-409C-BE32-E72D297353CC}">
              <c16:uniqueId val="{00000000-7E4F-48AF-A0AB-1002E4274C5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54.54</c:v>
                </c:pt>
              </c:numCache>
            </c:numRef>
          </c:val>
          <c:smooth val="0"/>
          <c:extLst>
            <c:ext xmlns:c16="http://schemas.microsoft.com/office/drawing/2014/chart" uri="{C3380CC4-5D6E-409C-BE32-E72D297353CC}">
              <c16:uniqueId val="{00000001-7E4F-48AF-A0AB-1002E4274C5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94.67</c:v>
                </c:pt>
                <c:pt idx="1">
                  <c:v>94.67</c:v>
                </c:pt>
                <c:pt idx="2">
                  <c:v>94.67</c:v>
                </c:pt>
                <c:pt idx="3">
                  <c:v>94.67</c:v>
                </c:pt>
                <c:pt idx="4">
                  <c:v>94.67</c:v>
                </c:pt>
              </c:numCache>
            </c:numRef>
          </c:val>
          <c:extLst>
            <c:ext xmlns:c16="http://schemas.microsoft.com/office/drawing/2014/chart" uri="{C3380CC4-5D6E-409C-BE32-E72D297353CC}">
              <c16:uniqueId val="{00000000-DE7D-4E65-83B4-46771DE63CB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90.3</c:v>
                </c:pt>
              </c:numCache>
            </c:numRef>
          </c:val>
          <c:smooth val="0"/>
          <c:extLst>
            <c:ext xmlns:c16="http://schemas.microsoft.com/office/drawing/2014/chart" uri="{C3380CC4-5D6E-409C-BE32-E72D297353CC}">
              <c16:uniqueId val="{00000001-DE7D-4E65-83B4-46771DE63CB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95.97</c:v>
                </c:pt>
                <c:pt idx="1">
                  <c:v>95.96</c:v>
                </c:pt>
                <c:pt idx="2">
                  <c:v>96.82</c:v>
                </c:pt>
                <c:pt idx="3">
                  <c:v>91.92</c:v>
                </c:pt>
                <c:pt idx="4">
                  <c:v>88.44</c:v>
                </c:pt>
              </c:numCache>
            </c:numRef>
          </c:val>
          <c:extLst>
            <c:ext xmlns:c16="http://schemas.microsoft.com/office/drawing/2014/chart" uri="{C3380CC4-5D6E-409C-BE32-E72D297353CC}">
              <c16:uniqueId val="{00000000-CE35-4770-88BF-9504C57FF53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35-4770-88BF-9504C57FF53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BE-4F34-8B09-34D5F532AA6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BE-4F34-8B09-34D5F532AA6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FB-4C7B-BD56-ED0A9AEAB78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FB-4C7B-BD56-ED0A9AEAB78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6D-40DC-9611-66B936ACDF6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6D-40DC-9611-66B936ACDF6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91-488C-89E9-6EC7AE66E1A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91-488C-89E9-6EC7AE66E1A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516.82000000000005</c:v>
                </c:pt>
                <c:pt idx="1">
                  <c:v>442.78</c:v>
                </c:pt>
                <c:pt idx="2">
                  <c:v>371.48</c:v>
                </c:pt>
                <c:pt idx="3">
                  <c:v>309.35000000000002</c:v>
                </c:pt>
                <c:pt idx="4">
                  <c:v>275.33999999999997</c:v>
                </c:pt>
              </c:numCache>
            </c:numRef>
          </c:val>
          <c:extLst>
            <c:ext xmlns:c16="http://schemas.microsoft.com/office/drawing/2014/chart" uri="{C3380CC4-5D6E-409C-BE32-E72D297353CC}">
              <c16:uniqueId val="{00000000-A22E-4B33-A54B-9D718036234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778.81</c:v>
                </c:pt>
              </c:numCache>
            </c:numRef>
          </c:val>
          <c:smooth val="0"/>
          <c:extLst>
            <c:ext xmlns:c16="http://schemas.microsoft.com/office/drawing/2014/chart" uri="{C3380CC4-5D6E-409C-BE32-E72D297353CC}">
              <c16:uniqueId val="{00000001-A22E-4B33-A54B-9D718036234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70.05</c:v>
                </c:pt>
                <c:pt idx="1">
                  <c:v>68.89</c:v>
                </c:pt>
                <c:pt idx="2">
                  <c:v>59.5</c:v>
                </c:pt>
                <c:pt idx="3">
                  <c:v>63.25</c:v>
                </c:pt>
                <c:pt idx="4">
                  <c:v>65.650000000000006</c:v>
                </c:pt>
              </c:numCache>
            </c:numRef>
          </c:val>
          <c:extLst>
            <c:ext xmlns:c16="http://schemas.microsoft.com/office/drawing/2014/chart" uri="{C3380CC4-5D6E-409C-BE32-E72D297353CC}">
              <c16:uniqueId val="{00000000-58DE-470E-A4C4-B9EC8997359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67.23</c:v>
                </c:pt>
              </c:numCache>
            </c:numRef>
          </c:val>
          <c:smooth val="0"/>
          <c:extLst>
            <c:ext xmlns:c16="http://schemas.microsoft.com/office/drawing/2014/chart" uri="{C3380CC4-5D6E-409C-BE32-E72D297353CC}">
              <c16:uniqueId val="{00000001-58DE-470E-A4C4-B9EC8997359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244.59</c:v>
                </c:pt>
                <c:pt idx="1">
                  <c:v>249.32</c:v>
                </c:pt>
                <c:pt idx="2">
                  <c:v>289.11</c:v>
                </c:pt>
                <c:pt idx="3">
                  <c:v>291.56</c:v>
                </c:pt>
                <c:pt idx="4">
                  <c:v>283.07</c:v>
                </c:pt>
              </c:numCache>
            </c:numRef>
          </c:val>
          <c:extLst>
            <c:ext xmlns:c16="http://schemas.microsoft.com/office/drawing/2014/chart" uri="{C3380CC4-5D6E-409C-BE32-E72D297353CC}">
              <c16:uniqueId val="{00000000-6E0A-4EEE-B2BB-B225817F884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228.21</c:v>
                </c:pt>
              </c:numCache>
            </c:numRef>
          </c:val>
          <c:smooth val="0"/>
          <c:extLst>
            <c:ext xmlns:c16="http://schemas.microsoft.com/office/drawing/2014/chart" uri="{C3380CC4-5D6E-409C-BE32-E72D297353CC}">
              <c16:uniqueId val="{00000001-6E0A-4EEE-B2BB-B225817F884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7" zoomScaleNormal="10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北海道　新篠津村</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F1</v>
      </c>
      <c r="X8" s="66"/>
      <c r="Y8" s="66"/>
      <c r="Z8" s="66"/>
      <c r="AA8" s="66"/>
      <c r="AB8" s="66"/>
      <c r="AC8" s="66"/>
      <c r="AD8" s="67" t="str">
        <f>データ!$M$6</f>
        <v>非設置</v>
      </c>
      <c r="AE8" s="67"/>
      <c r="AF8" s="67"/>
      <c r="AG8" s="67"/>
      <c r="AH8" s="67"/>
      <c r="AI8" s="67"/>
      <c r="AJ8" s="67"/>
      <c r="AK8" s="3"/>
      <c r="AL8" s="55">
        <f>データ!S6</f>
        <v>2913</v>
      </c>
      <c r="AM8" s="55"/>
      <c r="AN8" s="55"/>
      <c r="AO8" s="55"/>
      <c r="AP8" s="55"/>
      <c r="AQ8" s="55"/>
      <c r="AR8" s="55"/>
      <c r="AS8" s="55"/>
      <c r="AT8" s="54">
        <f>データ!T6</f>
        <v>78.040000000000006</v>
      </c>
      <c r="AU8" s="54"/>
      <c r="AV8" s="54"/>
      <c r="AW8" s="54"/>
      <c r="AX8" s="54"/>
      <c r="AY8" s="54"/>
      <c r="AZ8" s="54"/>
      <c r="BA8" s="54"/>
      <c r="BB8" s="54">
        <f>データ!U6</f>
        <v>37.33</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53.11</v>
      </c>
      <c r="Q10" s="54"/>
      <c r="R10" s="54"/>
      <c r="S10" s="54"/>
      <c r="T10" s="54"/>
      <c r="U10" s="54"/>
      <c r="V10" s="54"/>
      <c r="W10" s="54">
        <f>データ!Q6</f>
        <v>79.05</v>
      </c>
      <c r="X10" s="54"/>
      <c r="Y10" s="54"/>
      <c r="Z10" s="54"/>
      <c r="AA10" s="54"/>
      <c r="AB10" s="54"/>
      <c r="AC10" s="54"/>
      <c r="AD10" s="55">
        <f>データ!R6</f>
        <v>3630</v>
      </c>
      <c r="AE10" s="55"/>
      <c r="AF10" s="55"/>
      <c r="AG10" s="55"/>
      <c r="AH10" s="55"/>
      <c r="AI10" s="55"/>
      <c r="AJ10" s="55"/>
      <c r="AK10" s="2"/>
      <c r="AL10" s="55">
        <f>データ!V6</f>
        <v>1520</v>
      </c>
      <c r="AM10" s="55"/>
      <c r="AN10" s="55"/>
      <c r="AO10" s="55"/>
      <c r="AP10" s="55"/>
      <c r="AQ10" s="55"/>
      <c r="AR10" s="55"/>
      <c r="AS10" s="55"/>
      <c r="AT10" s="54">
        <f>データ!W6</f>
        <v>0.63</v>
      </c>
      <c r="AU10" s="54"/>
      <c r="AV10" s="54"/>
      <c r="AW10" s="54"/>
      <c r="AX10" s="54"/>
      <c r="AY10" s="54"/>
      <c r="AZ10" s="54"/>
      <c r="BA10" s="54"/>
      <c r="BB10" s="54">
        <f>データ!X6</f>
        <v>2412.6999999999998</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49ky77K7gwTC46WjEnAWQ9OnC42VBRKytvY2f0SdykMPYAjfTdzPZqo59FHpRAwmVkxVmtn4nPwl+81qiMkKTA==" saltValue="fOoWa/f0szYAUgww5kqx+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13048</v>
      </c>
      <c r="D6" s="19">
        <f t="shared" si="3"/>
        <v>47</v>
      </c>
      <c r="E6" s="19">
        <f t="shared" si="3"/>
        <v>17</v>
      </c>
      <c r="F6" s="19">
        <f t="shared" si="3"/>
        <v>5</v>
      </c>
      <c r="G6" s="19">
        <f t="shared" si="3"/>
        <v>0</v>
      </c>
      <c r="H6" s="19" t="str">
        <f t="shared" si="3"/>
        <v>北海道　新篠津村</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53.11</v>
      </c>
      <c r="Q6" s="20">
        <f t="shared" si="3"/>
        <v>79.05</v>
      </c>
      <c r="R6" s="20">
        <f t="shared" si="3"/>
        <v>3630</v>
      </c>
      <c r="S6" s="20">
        <f t="shared" si="3"/>
        <v>2913</v>
      </c>
      <c r="T6" s="20">
        <f t="shared" si="3"/>
        <v>78.040000000000006</v>
      </c>
      <c r="U6" s="20">
        <f t="shared" si="3"/>
        <v>37.33</v>
      </c>
      <c r="V6" s="20">
        <f t="shared" si="3"/>
        <v>1520</v>
      </c>
      <c r="W6" s="20">
        <f t="shared" si="3"/>
        <v>0.63</v>
      </c>
      <c r="X6" s="20">
        <f t="shared" si="3"/>
        <v>2412.6999999999998</v>
      </c>
      <c r="Y6" s="21">
        <f>IF(Y7="",NA(),Y7)</f>
        <v>95.97</v>
      </c>
      <c r="Z6" s="21">
        <f t="shared" ref="Z6:AH6" si="4">IF(Z7="",NA(),Z7)</f>
        <v>95.96</v>
      </c>
      <c r="AA6" s="21">
        <f t="shared" si="4"/>
        <v>96.82</v>
      </c>
      <c r="AB6" s="21">
        <f t="shared" si="4"/>
        <v>91.92</v>
      </c>
      <c r="AC6" s="21">
        <f t="shared" si="4"/>
        <v>88.44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516.82000000000005</v>
      </c>
      <c r="BG6" s="21">
        <f t="shared" ref="BG6:BO6" si="7">IF(BG7="",NA(),BG7)</f>
        <v>442.78</v>
      </c>
      <c r="BH6" s="21">
        <f t="shared" si="7"/>
        <v>371.48</v>
      </c>
      <c r="BI6" s="21">
        <f t="shared" si="7"/>
        <v>309.35000000000002</v>
      </c>
      <c r="BJ6" s="21">
        <f t="shared" si="7"/>
        <v>275.33999999999997</v>
      </c>
      <c r="BK6" s="21">
        <f t="shared" si="7"/>
        <v>855.8</v>
      </c>
      <c r="BL6" s="21">
        <f t="shared" si="7"/>
        <v>789.46</v>
      </c>
      <c r="BM6" s="21">
        <f t="shared" si="7"/>
        <v>826.83</v>
      </c>
      <c r="BN6" s="21">
        <f t="shared" si="7"/>
        <v>867.83</v>
      </c>
      <c r="BO6" s="21">
        <f t="shared" si="7"/>
        <v>778.81</v>
      </c>
      <c r="BP6" s="20" t="str">
        <f>IF(BP7="","",IF(BP7="-","【-】","【"&amp;SUBSTITUTE(TEXT(BP7,"#,##0.00"),"-","△")&amp;"】"))</f>
        <v>【786.37】</v>
      </c>
      <c r="BQ6" s="21">
        <f>IF(BQ7="",NA(),BQ7)</f>
        <v>70.05</v>
      </c>
      <c r="BR6" s="21">
        <f t="shared" ref="BR6:BZ6" si="8">IF(BR7="",NA(),BR7)</f>
        <v>68.89</v>
      </c>
      <c r="BS6" s="21">
        <f t="shared" si="8"/>
        <v>59.5</v>
      </c>
      <c r="BT6" s="21">
        <f t="shared" si="8"/>
        <v>63.25</v>
      </c>
      <c r="BU6" s="21">
        <f t="shared" si="8"/>
        <v>65.650000000000006</v>
      </c>
      <c r="BV6" s="21">
        <f t="shared" si="8"/>
        <v>59.8</v>
      </c>
      <c r="BW6" s="21">
        <f t="shared" si="8"/>
        <v>57.77</v>
      </c>
      <c r="BX6" s="21">
        <f t="shared" si="8"/>
        <v>57.31</v>
      </c>
      <c r="BY6" s="21">
        <f t="shared" si="8"/>
        <v>57.08</v>
      </c>
      <c r="BZ6" s="21">
        <f t="shared" si="8"/>
        <v>67.23</v>
      </c>
      <c r="CA6" s="20" t="str">
        <f>IF(CA7="","",IF(CA7="-","【-】","【"&amp;SUBSTITUTE(TEXT(CA7,"#,##0.00"),"-","△")&amp;"】"))</f>
        <v>【60.65】</v>
      </c>
      <c r="CB6" s="21">
        <f>IF(CB7="",NA(),CB7)</f>
        <v>244.59</v>
      </c>
      <c r="CC6" s="21">
        <f t="shared" ref="CC6:CK6" si="9">IF(CC7="",NA(),CC7)</f>
        <v>249.32</v>
      </c>
      <c r="CD6" s="21">
        <f t="shared" si="9"/>
        <v>289.11</v>
      </c>
      <c r="CE6" s="21">
        <f t="shared" si="9"/>
        <v>291.56</v>
      </c>
      <c r="CF6" s="21">
        <f t="shared" si="9"/>
        <v>283.07</v>
      </c>
      <c r="CG6" s="21">
        <f t="shared" si="9"/>
        <v>263.76</v>
      </c>
      <c r="CH6" s="21">
        <f t="shared" si="9"/>
        <v>274.35000000000002</v>
      </c>
      <c r="CI6" s="21">
        <f t="shared" si="9"/>
        <v>273.52</v>
      </c>
      <c r="CJ6" s="21">
        <f t="shared" si="9"/>
        <v>274.99</v>
      </c>
      <c r="CK6" s="21">
        <f t="shared" si="9"/>
        <v>228.21</v>
      </c>
      <c r="CL6" s="20" t="str">
        <f>IF(CL7="","",IF(CL7="-","【-】","【"&amp;SUBSTITUTE(TEXT(CL7,"#,##0.00"),"-","△")&amp;"】"))</f>
        <v>【256.97】</v>
      </c>
      <c r="CM6" s="21">
        <f>IF(CM7="",NA(),CM7)</f>
        <v>61.73</v>
      </c>
      <c r="CN6" s="21">
        <f t="shared" ref="CN6:CV6" si="10">IF(CN7="",NA(),CN7)</f>
        <v>86.73</v>
      </c>
      <c r="CO6" s="21">
        <f t="shared" si="10"/>
        <v>85.03</v>
      </c>
      <c r="CP6" s="21">
        <f t="shared" si="10"/>
        <v>90.59</v>
      </c>
      <c r="CQ6" s="21">
        <f t="shared" si="10"/>
        <v>88.43</v>
      </c>
      <c r="CR6" s="21">
        <f t="shared" si="10"/>
        <v>51.75</v>
      </c>
      <c r="CS6" s="21">
        <f t="shared" si="10"/>
        <v>50.68</v>
      </c>
      <c r="CT6" s="21">
        <f t="shared" si="10"/>
        <v>50.14</v>
      </c>
      <c r="CU6" s="21">
        <f t="shared" si="10"/>
        <v>54.83</v>
      </c>
      <c r="CV6" s="21">
        <f t="shared" si="10"/>
        <v>54.54</v>
      </c>
      <c r="CW6" s="20" t="str">
        <f>IF(CW7="","",IF(CW7="-","【-】","【"&amp;SUBSTITUTE(TEXT(CW7,"#,##0.00"),"-","△")&amp;"】"))</f>
        <v>【61.14】</v>
      </c>
      <c r="CX6" s="21">
        <f>IF(CX7="",NA(),CX7)</f>
        <v>94.67</v>
      </c>
      <c r="CY6" s="21">
        <f t="shared" ref="CY6:DG6" si="11">IF(CY7="",NA(),CY7)</f>
        <v>94.67</v>
      </c>
      <c r="CZ6" s="21">
        <f t="shared" si="11"/>
        <v>94.67</v>
      </c>
      <c r="DA6" s="21">
        <f t="shared" si="11"/>
        <v>94.67</v>
      </c>
      <c r="DB6" s="21">
        <f t="shared" si="11"/>
        <v>94.67</v>
      </c>
      <c r="DC6" s="21">
        <f t="shared" si="11"/>
        <v>84.84</v>
      </c>
      <c r="DD6" s="21">
        <f t="shared" si="11"/>
        <v>84.86</v>
      </c>
      <c r="DE6" s="21">
        <f t="shared" si="11"/>
        <v>84.98</v>
      </c>
      <c r="DF6" s="21">
        <f t="shared" si="11"/>
        <v>84.7</v>
      </c>
      <c r="DG6" s="21">
        <f t="shared" si="11"/>
        <v>90.3</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0.01</v>
      </c>
      <c r="EO6" s="20" t="str">
        <f>IF(EO7="","",IF(EO7="-","【-】","【"&amp;SUBSTITUTE(TEXT(EO7,"#,##0.00"),"-","△")&amp;"】"))</f>
        <v>【0.03】</v>
      </c>
    </row>
    <row r="7" spans="1:145" s="22" customFormat="1" x14ac:dyDescent="0.15">
      <c r="A7" s="14"/>
      <c r="B7" s="23">
        <v>2021</v>
      </c>
      <c r="C7" s="23">
        <v>13048</v>
      </c>
      <c r="D7" s="23">
        <v>47</v>
      </c>
      <c r="E7" s="23">
        <v>17</v>
      </c>
      <c r="F7" s="23">
        <v>5</v>
      </c>
      <c r="G7" s="23">
        <v>0</v>
      </c>
      <c r="H7" s="23" t="s">
        <v>97</v>
      </c>
      <c r="I7" s="23" t="s">
        <v>98</v>
      </c>
      <c r="J7" s="23" t="s">
        <v>99</v>
      </c>
      <c r="K7" s="23" t="s">
        <v>100</v>
      </c>
      <c r="L7" s="23" t="s">
        <v>101</v>
      </c>
      <c r="M7" s="23" t="s">
        <v>102</v>
      </c>
      <c r="N7" s="24" t="s">
        <v>103</v>
      </c>
      <c r="O7" s="24" t="s">
        <v>104</v>
      </c>
      <c r="P7" s="24">
        <v>53.11</v>
      </c>
      <c r="Q7" s="24">
        <v>79.05</v>
      </c>
      <c r="R7" s="24">
        <v>3630</v>
      </c>
      <c r="S7" s="24">
        <v>2913</v>
      </c>
      <c r="T7" s="24">
        <v>78.040000000000006</v>
      </c>
      <c r="U7" s="24">
        <v>37.33</v>
      </c>
      <c r="V7" s="24">
        <v>1520</v>
      </c>
      <c r="W7" s="24">
        <v>0.63</v>
      </c>
      <c r="X7" s="24">
        <v>2412.6999999999998</v>
      </c>
      <c r="Y7" s="24">
        <v>95.97</v>
      </c>
      <c r="Z7" s="24">
        <v>95.96</v>
      </c>
      <c r="AA7" s="24">
        <v>96.82</v>
      </c>
      <c r="AB7" s="24">
        <v>91.92</v>
      </c>
      <c r="AC7" s="24">
        <v>88.44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516.82000000000005</v>
      </c>
      <c r="BG7" s="24">
        <v>442.78</v>
      </c>
      <c r="BH7" s="24">
        <v>371.48</v>
      </c>
      <c r="BI7" s="24">
        <v>309.35000000000002</v>
      </c>
      <c r="BJ7" s="24">
        <v>275.33999999999997</v>
      </c>
      <c r="BK7" s="24">
        <v>855.8</v>
      </c>
      <c r="BL7" s="24">
        <v>789.46</v>
      </c>
      <c r="BM7" s="24">
        <v>826.83</v>
      </c>
      <c r="BN7" s="24">
        <v>867.83</v>
      </c>
      <c r="BO7" s="24">
        <v>778.81</v>
      </c>
      <c r="BP7" s="24">
        <v>786.37</v>
      </c>
      <c r="BQ7" s="24">
        <v>70.05</v>
      </c>
      <c r="BR7" s="24">
        <v>68.89</v>
      </c>
      <c r="BS7" s="24">
        <v>59.5</v>
      </c>
      <c r="BT7" s="24">
        <v>63.25</v>
      </c>
      <c r="BU7" s="24">
        <v>65.650000000000006</v>
      </c>
      <c r="BV7" s="24">
        <v>59.8</v>
      </c>
      <c r="BW7" s="24">
        <v>57.77</v>
      </c>
      <c r="BX7" s="24">
        <v>57.31</v>
      </c>
      <c r="BY7" s="24">
        <v>57.08</v>
      </c>
      <c r="BZ7" s="24">
        <v>67.23</v>
      </c>
      <c r="CA7" s="24">
        <v>60.65</v>
      </c>
      <c r="CB7" s="24">
        <v>244.59</v>
      </c>
      <c r="CC7" s="24">
        <v>249.32</v>
      </c>
      <c r="CD7" s="24">
        <v>289.11</v>
      </c>
      <c r="CE7" s="24">
        <v>291.56</v>
      </c>
      <c r="CF7" s="24">
        <v>283.07</v>
      </c>
      <c r="CG7" s="24">
        <v>263.76</v>
      </c>
      <c r="CH7" s="24">
        <v>274.35000000000002</v>
      </c>
      <c r="CI7" s="24">
        <v>273.52</v>
      </c>
      <c r="CJ7" s="24">
        <v>274.99</v>
      </c>
      <c r="CK7" s="24">
        <v>228.21</v>
      </c>
      <c r="CL7" s="24">
        <v>256.97000000000003</v>
      </c>
      <c r="CM7" s="24">
        <v>61.73</v>
      </c>
      <c r="CN7" s="24">
        <v>86.73</v>
      </c>
      <c r="CO7" s="24">
        <v>85.03</v>
      </c>
      <c r="CP7" s="24">
        <v>90.59</v>
      </c>
      <c r="CQ7" s="24">
        <v>88.43</v>
      </c>
      <c r="CR7" s="24">
        <v>51.75</v>
      </c>
      <c r="CS7" s="24">
        <v>50.68</v>
      </c>
      <c r="CT7" s="24">
        <v>50.14</v>
      </c>
      <c r="CU7" s="24">
        <v>54.83</v>
      </c>
      <c r="CV7" s="24">
        <v>54.54</v>
      </c>
      <c r="CW7" s="24">
        <v>61.14</v>
      </c>
      <c r="CX7" s="24">
        <v>94.67</v>
      </c>
      <c r="CY7" s="24">
        <v>94.67</v>
      </c>
      <c r="CZ7" s="24">
        <v>94.67</v>
      </c>
      <c r="DA7" s="24">
        <v>94.67</v>
      </c>
      <c r="DB7" s="24">
        <v>94.67</v>
      </c>
      <c r="DC7" s="24">
        <v>84.84</v>
      </c>
      <c r="DD7" s="24">
        <v>84.86</v>
      </c>
      <c r="DE7" s="24">
        <v>84.98</v>
      </c>
      <c r="DF7" s="24">
        <v>84.7</v>
      </c>
      <c r="DG7" s="24">
        <v>90.3</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0.01</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SLG033</cp:lastModifiedBy>
  <cp:lastPrinted>2023-01-19T02:41:07Z</cp:lastPrinted>
  <dcterms:created xsi:type="dcterms:W3CDTF">2023-01-12T23:58:37Z</dcterms:created>
  <dcterms:modified xsi:type="dcterms:W3CDTF">2023-01-19T02:43:38Z</dcterms:modified>
  <cp:category/>
</cp:coreProperties>
</file>